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72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8" i="1"/>
  <c r="C9"/>
  <c r="E9" s="1"/>
  <c r="F9" s="1"/>
  <c r="F10"/>
  <c r="F11"/>
  <c r="F12"/>
  <c r="F13"/>
  <c r="F14"/>
  <c r="F15"/>
  <c r="F16"/>
  <c r="F17"/>
  <c r="E10"/>
  <c r="E11"/>
  <c r="E12"/>
  <c r="E13"/>
  <c r="E14"/>
  <c r="E15"/>
  <c r="E16"/>
  <c r="E17"/>
  <c r="E8"/>
  <c r="D17"/>
  <c r="D16"/>
  <c r="D15"/>
  <c r="D14"/>
  <c r="D13"/>
  <c r="D12"/>
  <c r="D11"/>
  <c r="D10"/>
  <c r="D9"/>
  <c r="D8"/>
  <c r="C17"/>
  <c r="C16"/>
  <c r="C15"/>
  <c r="C14"/>
  <c r="C13"/>
  <c r="C12"/>
  <c r="C11"/>
  <c r="C10"/>
  <c r="C8"/>
</calcChain>
</file>

<file path=xl/sharedStrings.xml><?xml version="1.0" encoding="utf-8"?>
<sst xmlns="http://schemas.openxmlformats.org/spreadsheetml/2006/main" count="19" uniqueCount="19">
  <si>
    <t>No</t>
  </si>
  <si>
    <t>Nama Lengkap</t>
  </si>
  <si>
    <t>Jam</t>
  </si>
  <si>
    <t>Masuk</t>
  </si>
  <si>
    <t>Pulang</t>
  </si>
  <si>
    <t>Jumlah Jam Kerja</t>
  </si>
  <si>
    <t>Upah (RP)</t>
  </si>
  <si>
    <t>Afif Amrullah</t>
  </si>
  <si>
    <t>Arya Manda</t>
  </si>
  <si>
    <t>Dias Ichwan</t>
  </si>
  <si>
    <t>Fajar Adika</t>
  </si>
  <si>
    <t>Leila Larasati</t>
  </si>
  <si>
    <t>Regina Pongtuluran</t>
  </si>
  <si>
    <t>Renny Dwi Apriliani</t>
  </si>
  <si>
    <t>Rizka Auliya</t>
  </si>
  <si>
    <t>Silmi Kamilah</t>
  </si>
  <si>
    <t>Syahrul Hardiyan</t>
  </si>
  <si>
    <t>TARIF UPAH/HARIAN</t>
  </si>
  <si>
    <t>UPAH KERJA HARIAN PEGAWAI</t>
  </si>
</sst>
</file>

<file path=xl/styles.xml><?xml version="1.0" encoding="utf-8"?>
<styleSheet xmlns="http://schemas.openxmlformats.org/spreadsheetml/2006/main">
  <numFmts count="2">
    <numFmt numFmtId="164" formatCode="_([$Rp-421]* #,##0.00_);_([$Rp-421]* \(#,##0.00\);_([$Rp-421]* &quot;-&quot;??_);_(@_)"/>
    <numFmt numFmtId="165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18" fontId="0" fillId="0" borderId="1" xfId="0" applyNumberFormat="1" applyBorder="1"/>
    <xf numFmtId="164" fontId="0" fillId="0" borderId="0" xfId="0" applyNumberFormat="1"/>
    <xf numFmtId="0" fontId="0" fillId="0" borderId="1" xfId="0" applyBorder="1" applyAlignment="1">
      <alignment horizontal="center" vertical="center"/>
    </xf>
    <xf numFmtId="165" fontId="0" fillId="0" borderId="1" xfId="0" applyNumberFormat="1" applyBorder="1"/>
    <xf numFmtId="164" fontId="0" fillId="0" borderId="1" xfId="0" applyNumberFormat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>
      <selection activeCell="I10" sqref="I10"/>
    </sheetView>
  </sheetViews>
  <sheetFormatPr defaultRowHeight="15"/>
  <cols>
    <col min="1" max="1" width="6.28515625" customWidth="1"/>
    <col min="2" max="2" width="18.42578125" customWidth="1"/>
    <col min="3" max="3" width="13.140625" customWidth="1"/>
    <col min="4" max="4" width="13.28515625" customWidth="1"/>
    <col min="5" max="5" width="9.85546875" customWidth="1"/>
    <col min="6" max="6" width="15" customWidth="1"/>
  </cols>
  <sheetData>
    <row r="1" spans="1:6">
      <c r="A1" s="11" t="s">
        <v>18</v>
      </c>
      <c r="B1" s="11"/>
      <c r="C1" s="11"/>
      <c r="D1" s="11"/>
      <c r="E1" s="11"/>
      <c r="F1" s="11"/>
    </row>
    <row r="2" spans="1:6">
      <c r="A2" s="11"/>
      <c r="B2" s="11"/>
      <c r="C2" s="11"/>
      <c r="D2" s="11"/>
      <c r="E2" s="11"/>
      <c r="F2" s="11"/>
    </row>
    <row r="4" spans="1:6">
      <c r="A4" t="s">
        <v>17</v>
      </c>
      <c r="C4" s="3">
        <v>30000</v>
      </c>
    </row>
    <row r="6" spans="1:6">
      <c r="A6" s="7" t="s">
        <v>0</v>
      </c>
      <c r="B6" s="7" t="s">
        <v>1</v>
      </c>
      <c r="C6" s="9" t="s">
        <v>2</v>
      </c>
      <c r="D6" s="10"/>
      <c r="E6" s="12" t="s">
        <v>5</v>
      </c>
      <c r="F6" s="7" t="s">
        <v>6</v>
      </c>
    </row>
    <row r="7" spans="1:6">
      <c r="A7" s="8"/>
      <c r="B7" s="8"/>
      <c r="C7" s="4" t="s">
        <v>3</v>
      </c>
      <c r="D7" s="4" t="s">
        <v>4</v>
      </c>
      <c r="E7" s="13"/>
      <c r="F7" s="8"/>
    </row>
    <row r="8" spans="1:6">
      <c r="A8" s="1">
        <v>1</v>
      </c>
      <c r="B8" s="1" t="s">
        <v>7</v>
      </c>
      <c r="C8" s="2">
        <f>TIME(8,15,0)</f>
        <v>0.34375</v>
      </c>
      <c r="D8" s="2">
        <f>TIME(16,45,0)</f>
        <v>0.69791666666666663</v>
      </c>
      <c r="E8" s="5">
        <f>(D8-C8)*24</f>
        <v>8.5</v>
      </c>
      <c r="F8" s="6">
        <f>(E8*$C$4)</f>
        <v>255000</v>
      </c>
    </row>
    <row r="9" spans="1:6">
      <c r="A9" s="1">
        <v>2</v>
      </c>
      <c r="B9" s="1" t="s">
        <v>8</v>
      </c>
      <c r="C9" s="2">
        <f>TIME(8,10,0)</f>
        <v>0.34027777777777773</v>
      </c>
      <c r="D9" s="2">
        <f>TIME(16,30,0)</f>
        <v>0.6875</v>
      </c>
      <c r="E9" s="5">
        <f t="shared" ref="E9:E17" si="0">(D9-C9)*24</f>
        <v>8.3333333333333339</v>
      </c>
      <c r="F9" s="6">
        <f t="shared" ref="F9:F17" si="1">(E9*$C$4)</f>
        <v>250000.00000000003</v>
      </c>
    </row>
    <row r="10" spans="1:6">
      <c r="A10" s="1">
        <v>3</v>
      </c>
      <c r="B10" s="1" t="s">
        <v>9</v>
      </c>
      <c r="C10" s="2">
        <f>TIME(8,15,0)</f>
        <v>0.34375</v>
      </c>
      <c r="D10" s="2">
        <f>TIME(16,15,0)</f>
        <v>0.67708333333333337</v>
      </c>
      <c r="E10" s="5">
        <f t="shared" si="0"/>
        <v>8</v>
      </c>
      <c r="F10" s="6">
        <f t="shared" si="1"/>
        <v>240000</v>
      </c>
    </row>
    <row r="11" spans="1:6">
      <c r="A11" s="1">
        <v>4</v>
      </c>
      <c r="B11" s="1" t="s">
        <v>10</v>
      </c>
      <c r="C11" s="2">
        <f>TIME(7,15,0)</f>
        <v>0.30208333333333331</v>
      </c>
      <c r="D11" s="2">
        <f>TIME(15,0,0)</f>
        <v>0.625</v>
      </c>
      <c r="E11" s="5">
        <f t="shared" si="0"/>
        <v>7.75</v>
      </c>
      <c r="F11" s="6">
        <f t="shared" si="1"/>
        <v>232500</v>
      </c>
    </row>
    <row r="12" spans="1:6">
      <c r="A12" s="1">
        <v>5</v>
      </c>
      <c r="B12" s="1" t="s">
        <v>11</v>
      </c>
      <c r="C12" s="2">
        <f>TIME(8,0,0)</f>
        <v>0.33333333333333331</v>
      </c>
      <c r="D12" s="2">
        <f>TIME(15,30,0)</f>
        <v>0.64583333333333337</v>
      </c>
      <c r="E12" s="5">
        <f t="shared" si="0"/>
        <v>7.5000000000000018</v>
      </c>
      <c r="F12" s="6">
        <f t="shared" si="1"/>
        <v>225000.00000000006</v>
      </c>
    </row>
    <row r="13" spans="1:6">
      <c r="A13" s="1">
        <v>6</v>
      </c>
      <c r="B13" s="1" t="s">
        <v>12</v>
      </c>
      <c r="C13" s="2">
        <f>TIME(7,55,0)</f>
        <v>0.3298611111111111</v>
      </c>
      <c r="D13" s="2">
        <f>TIME(17,0,0)</f>
        <v>0.70833333333333337</v>
      </c>
      <c r="E13" s="5">
        <f t="shared" si="0"/>
        <v>9.0833333333333339</v>
      </c>
      <c r="F13" s="6">
        <f t="shared" si="1"/>
        <v>272500</v>
      </c>
    </row>
    <row r="14" spans="1:6">
      <c r="A14" s="1">
        <v>7</v>
      </c>
      <c r="B14" s="1" t="s">
        <v>13</v>
      </c>
      <c r="C14" s="2">
        <f>TIME(8,30,0)</f>
        <v>0.35416666666666669</v>
      </c>
      <c r="D14" s="2">
        <f>TIME(16,45,0)</f>
        <v>0.69791666666666663</v>
      </c>
      <c r="E14" s="5">
        <f t="shared" si="0"/>
        <v>8.2499999999999982</v>
      </c>
      <c r="F14" s="6">
        <f t="shared" si="1"/>
        <v>247499.99999999994</v>
      </c>
    </row>
    <row r="15" spans="1:6">
      <c r="A15" s="1">
        <v>8</v>
      </c>
      <c r="B15" s="1" t="s">
        <v>14</v>
      </c>
      <c r="C15" s="2">
        <f>TIME(8,5,0)</f>
        <v>0.33680555555555558</v>
      </c>
      <c r="D15" s="2">
        <f>TIME(16,55,0)</f>
        <v>0.70486111111111116</v>
      </c>
      <c r="E15" s="5">
        <f t="shared" si="0"/>
        <v>8.8333333333333339</v>
      </c>
      <c r="F15" s="6">
        <f t="shared" si="1"/>
        <v>265000</v>
      </c>
    </row>
    <row r="16" spans="1:6">
      <c r="A16" s="1">
        <v>9</v>
      </c>
      <c r="B16" s="1" t="s">
        <v>15</v>
      </c>
      <c r="C16" s="2">
        <f>TIME(7,40,0)</f>
        <v>0.31944444444444448</v>
      </c>
      <c r="D16" s="2">
        <f>TIME(17,30,0)</f>
        <v>0.72916666666666663</v>
      </c>
      <c r="E16" s="5">
        <f t="shared" si="0"/>
        <v>9.8333333333333321</v>
      </c>
      <c r="F16" s="6">
        <f t="shared" si="1"/>
        <v>294999.99999999994</v>
      </c>
    </row>
    <row r="17" spans="1:6">
      <c r="A17" s="1">
        <v>10</v>
      </c>
      <c r="B17" s="1" t="s">
        <v>16</v>
      </c>
      <c r="C17" s="2">
        <f>TIME(7,45,0)</f>
        <v>0.32291666666666669</v>
      </c>
      <c r="D17" s="2">
        <f>TIME(18,0,0)</f>
        <v>0.75</v>
      </c>
      <c r="E17" s="5">
        <f t="shared" si="0"/>
        <v>10.25</v>
      </c>
      <c r="F17" s="6">
        <f t="shared" si="1"/>
        <v>307500</v>
      </c>
    </row>
  </sheetData>
  <mergeCells count="6">
    <mergeCell ref="A1:F2"/>
    <mergeCell ref="A6:A7"/>
    <mergeCell ref="B6:B7"/>
    <mergeCell ref="C6:D6"/>
    <mergeCell ref="E6:E7"/>
    <mergeCell ref="F6:F7"/>
  </mergeCells>
  <pageMargins left="0.7" right="0.7" top="0.75" bottom="0.75" header="0.3" footer="0.3"/>
  <pageSetup paperSize="9" orientation="portrait" verticalDpi="300" r:id="rId1"/>
  <ignoredErrors>
    <ignoredError sqref="C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INDIRA</dc:creator>
  <cp:lastModifiedBy>INDIRA</cp:lastModifiedBy>
  <dcterms:created xsi:type="dcterms:W3CDTF">2014-02-10T01:46:21Z</dcterms:created>
  <dcterms:modified xsi:type="dcterms:W3CDTF">2014-03-24T02:17:04Z</dcterms:modified>
</cp:coreProperties>
</file>