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1475" windowHeight="5445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8" i="2" l="1"/>
  <c r="K9" i="2"/>
  <c r="K10" i="2"/>
  <c r="K11" i="2"/>
  <c r="K12" i="2"/>
  <c r="K13" i="2"/>
  <c r="K14" i="2"/>
  <c r="K15" i="2"/>
  <c r="K6" i="2"/>
  <c r="K7" i="2"/>
  <c r="J7" i="2"/>
  <c r="J8" i="2"/>
  <c r="J9" i="2"/>
  <c r="J10" i="2"/>
  <c r="J11" i="2"/>
  <c r="J12" i="2"/>
  <c r="J13" i="2"/>
  <c r="J14" i="2"/>
  <c r="J15" i="2"/>
  <c r="J6" i="2"/>
  <c r="H7" i="2"/>
  <c r="H8" i="2"/>
  <c r="H9" i="2"/>
  <c r="H10" i="2"/>
  <c r="H11" i="2"/>
  <c r="H12" i="2"/>
  <c r="H13" i="2"/>
  <c r="H14" i="2"/>
  <c r="H15" i="2"/>
  <c r="H6" i="2"/>
  <c r="G7" i="2"/>
  <c r="I7" i="2" s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6" i="2"/>
  <c r="I6" i="2" s="1"/>
  <c r="E6" i="1"/>
  <c r="E7" i="1"/>
  <c r="E8" i="1"/>
  <c r="E9" i="1"/>
  <c r="E10" i="1"/>
  <c r="E11" i="1"/>
  <c r="E12" i="1"/>
  <c r="E5" i="1"/>
  <c r="D6" i="1"/>
  <c r="D7" i="1"/>
  <c r="D8" i="1"/>
  <c r="D9" i="1"/>
  <c r="D10" i="1"/>
  <c r="D11" i="1"/>
  <c r="D12" i="1"/>
  <c r="D5" i="1"/>
  <c r="C6" i="1"/>
  <c r="C7" i="1"/>
  <c r="C8" i="1"/>
  <c r="C9" i="1"/>
  <c r="C10" i="1"/>
  <c r="C11" i="1"/>
  <c r="C12" i="1"/>
  <c r="C5" i="1"/>
</calcChain>
</file>

<file path=xl/sharedStrings.xml><?xml version="1.0" encoding="utf-8"?>
<sst xmlns="http://schemas.openxmlformats.org/spreadsheetml/2006/main" count="59" uniqueCount="50">
  <si>
    <t>Kode</t>
  </si>
  <si>
    <t>Paket</t>
  </si>
  <si>
    <t>Nama</t>
  </si>
  <si>
    <t>Waktu</t>
  </si>
  <si>
    <t>LEFT</t>
  </si>
  <si>
    <t>MID</t>
  </si>
  <si>
    <t>RIGHT</t>
  </si>
  <si>
    <t>A-1-P</t>
  </si>
  <si>
    <t>S-2-S</t>
  </si>
  <si>
    <t>M-2-M</t>
  </si>
  <si>
    <t>S-1-S</t>
  </si>
  <si>
    <t>No</t>
  </si>
  <si>
    <t>Nama Pemesan</t>
  </si>
  <si>
    <t>Kode Buku</t>
  </si>
  <si>
    <t>Jumlah Buku</t>
  </si>
  <si>
    <t>Judul Buku</t>
  </si>
  <si>
    <t>Harga Satuan</t>
  </si>
  <si>
    <t>Total Harga</t>
  </si>
  <si>
    <t>Diskon</t>
  </si>
  <si>
    <t>Harga Bersih</t>
  </si>
  <si>
    <t>Keterangan</t>
  </si>
  <si>
    <t>Karya</t>
  </si>
  <si>
    <t>Tingkat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</si>
  <si>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</si>
  <si>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</si>
  <si>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</si>
  <si>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</si>
  <si>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</si>
  <si>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</si>
  <si>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</si>
  <si>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</si>
  <si>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</si>
  <si>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</si>
  <si>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A-2</t>
  </si>
  <si>
    <t>B-1</t>
  </si>
  <si>
    <t>C-2</t>
  </si>
  <si>
    <t>C-1</t>
  </si>
  <si>
    <t>A-1</t>
  </si>
  <si>
    <t>MENGGAMBAR DENGAN COREL DRAW</t>
  </si>
  <si>
    <t>MANAJEMEN SISTEM INFORMASI</t>
  </si>
  <si>
    <t>BELAJAR 24 JAM PEMROGRAMAN</t>
  </si>
  <si>
    <t>BISA MENGUASAI OFFICE DENGAN CEPAT</t>
  </si>
  <si>
    <t>100 TIPS DAN TRIK MS. EXCEL</t>
  </si>
  <si>
    <t>KAMUS BAHASA KOMPUTER</t>
  </si>
  <si>
    <t>SEPUTAR INTERNET</t>
  </si>
  <si>
    <t>SERANGAN VIRUS ABAD INI</t>
  </si>
  <si>
    <t>DUNIA MAYA, DUNIA LAIN KAH?</t>
  </si>
  <si>
    <t>BAGAIMANA CARA MEMBUAT FILM PENDEK</t>
  </si>
  <si>
    <t>DAFTAR PEMESANAN BUKU KOMPUTER</t>
  </si>
  <si>
    <t>PT ELEX MEDIA KOMPUTIDO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</si>
</sst>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p-421]#,##0.00_);\([$Rp-421]#,##0.00\)"/>
    <numFmt numFmtId="168" formatCode="_([$Rp-421]* #,##0.00_);_([$Rp-421]* \(#,##0.00\);_([$Rp-421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0" fillId="0" borderId="1" xfId="0" applyNumberFormat="1" applyBorder="1"/>
    <xf numFmtId="9" fontId="0" fillId="0" borderId="1" xfId="1" applyFont="1" applyBorder="1"/>
    <xf numFmtId="168" fontId="0" fillId="0" borderId="1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topLeftCell="A4" workbookViewId="0">
      <selection activeCell="D5" sqref="D5"/>
    </sheetView>
  </sheetViews>
  <sheetFormatPr defaultRowHeight="15" x14ac:dyDescent="0.25"/>
  <sheetData>
    <row r="1" spans="2:6" x14ac:dyDescent="0.25">
      <c r="B1" s="1"/>
      <c r="C1" s="1"/>
      <c r="D1" s="1"/>
      <c r="E1" s="1"/>
    </row>
    <row r="2" spans="2:6" ht="15.75" thickBot="1" x14ac:dyDescent="0.3"/>
    <row r="3" spans="2:6" x14ac:dyDescent="0.25">
      <c r="B3" s="15" t="s">
        <v>0</v>
      </c>
      <c r="C3" s="5" t="s">
        <v>1</v>
      </c>
      <c r="D3" s="5" t="s">
        <v>2</v>
      </c>
      <c r="E3" s="6" t="s">
        <v>3</v>
      </c>
    </row>
    <row r="4" spans="2:6" ht="15.75" thickBot="1" x14ac:dyDescent="0.3">
      <c r="B4" s="7"/>
      <c r="C4" s="16" t="s">
        <v>4</v>
      </c>
      <c r="D4" s="16" t="s">
        <v>5</v>
      </c>
      <c r="E4" s="17" t="s">
        <v>6</v>
      </c>
    </row>
    <row r="5" spans="2:6" x14ac:dyDescent="0.25">
      <c r="B5" s="8" t="s">
        <v>7</v>
      </c>
      <c r="C5" s="3" t="str">
        <f>IF(LEFT(B5,1)="A","IPA",IF(LEFT(B5,1)="S","IPS","BAHASA"))</f>
        <v>IPA</v>
      </c>
      <c r="D5" s="3" t="str">
        <f>IF(MID(B5,3,1)="1","AHMAD","ULFA")</f>
        <v>AHMAD</v>
      </c>
      <c r="E5" s="14" t="str">
        <f>IF(RIGHT(B5,1)="P","PAGI",IF(RIGHT(B5,1)="S","SIANG","MALAM"))</f>
        <v>PAGI</v>
      </c>
      <c r="F5" s="4"/>
    </row>
    <row r="6" spans="2:6" x14ac:dyDescent="0.25">
      <c r="B6" s="9" t="s">
        <v>8</v>
      </c>
      <c r="C6" s="2" t="str">
        <f t="shared" ref="C6:C12" si="0">IF(LEFT(B6,1)="A","IPA",IF(LEFT(B6,1)="S","IPS","BAHASA"))</f>
        <v>IPS</v>
      </c>
      <c r="D6" s="2" t="str">
        <f t="shared" ref="D6:D12" si="1">IF(MID(B6,3,1)="1","AHMAD","ULFA")</f>
        <v>ULFA</v>
      </c>
      <c r="E6" s="10" t="str">
        <f t="shared" ref="E6:E12" si="2">IF(RIGHT(B6,1)="P","PAGI",IF(RIGHT(B6,1)="S","SIANG","MALAM"))</f>
        <v>SIANG</v>
      </c>
    </row>
    <row r="7" spans="2:6" x14ac:dyDescent="0.25">
      <c r="B7" s="9" t="s">
        <v>9</v>
      </c>
      <c r="C7" s="2" t="str">
        <f t="shared" si="0"/>
        <v>BAHASA</v>
      </c>
      <c r="D7" s="2" t="str">
        <f t="shared" si="1"/>
        <v>ULFA</v>
      </c>
      <c r="E7" s="10" t="str">
        <f t="shared" si="2"/>
        <v>MALAM</v>
      </c>
    </row>
    <row r="8" spans="2:6" x14ac:dyDescent="0.25">
      <c r="B8" s="9" t="s">
        <v>7</v>
      </c>
      <c r="C8" s="2" t="str">
        <f t="shared" si="0"/>
        <v>IPA</v>
      </c>
      <c r="D8" s="2" t="str">
        <f t="shared" si="1"/>
        <v>AHMAD</v>
      </c>
      <c r="E8" s="10" t="str">
        <f t="shared" si="2"/>
        <v>PAGI</v>
      </c>
    </row>
    <row r="9" spans="2:6" x14ac:dyDescent="0.25">
      <c r="B9" s="9" t="s">
        <v>9</v>
      </c>
      <c r="C9" s="2" t="str">
        <f t="shared" si="0"/>
        <v>BAHASA</v>
      </c>
      <c r="D9" s="2" t="str">
        <f t="shared" si="1"/>
        <v>ULFA</v>
      </c>
      <c r="E9" s="10" t="str">
        <f t="shared" si="2"/>
        <v>MALAM</v>
      </c>
    </row>
    <row r="10" spans="2:6" x14ac:dyDescent="0.25">
      <c r="B10" s="9" t="s">
        <v>8</v>
      </c>
      <c r="C10" s="2" t="str">
        <f t="shared" si="0"/>
        <v>IPS</v>
      </c>
      <c r="D10" s="2" t="str">
        <f t="shared" si="1"/>
        <v>ULFA</v>
      </c>
      <c r="E10" s="10" t="str">
        <f t="shared" si="2"/>
        <v>SIANG</v>
      </c>
    </row>
    <row r="11" spans="2:6" x14ac:dyDescent="0.25">
      <c r="B11" s="9" t="s">
        <v>10</v>
      </c>
      <c r="C11" s="2" t="str">
        <f t="shared" si="0"/>
        <v>IPS</v>
      </c>
      <c r="D11" s="2" t="str">
        <f t="shared" si="1"/>
        <v>AHMAD</v>
      </c>
      <c r="E11" s="10" t="str">
        <f t="shared" si="2"/>
        <v>SIANG</v>
      </c>
    </row>
    <row r="12" spans="2:6" ht="15.75" thickBot="1" x14ac:dyDescent="0.3">
      <c r="B12" s="11" t="s">
        <v>7</v>
      </c>
      <c r="C12" s="12" t="str">
        <f t="shared" si="0"/>
        <v>IPA</v>
      </c>
      <c r="D12" s="12" t="str">
        <f t="shared" si="1"/>
        <v>AHMAD</v>
      </c>
      <c r="E12" s="13" t="str">
        <f t="shared" si="2"/>
        <v>PAGI</v>
      </c>
    </row>
  </sheetData>
  <mergeCells count="2">
    <mergeCell ref="B3:B4"/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2" zoomScaleNormal="82" workbookViewId="0">
      <selection activeCell="E30" sqref="E30"/>
    </sheetView>
  </sheetViews>
  <sheetFormatPr defaultRowHeight="15" x14ac:dyDescent="0.25"/>
  <cols>
    <col min="1" max="1" width="4.42578125" customWidth="1"/>
    <col min="2" max="2" width="15.140625" customWidth="1"/>
    <col min="3" max="3" width="10.5703125" customWidth="1"/>
    <col min="4" max="4" width="13" customWidth="1"/>
    <col min="5" max="5" width="46.5703125" customWidth="1"/>
    <col min="6" max="6" width="15.85546875" customWidth="1"/>
    <col min="7" max="7" width="18.140625" customWidth="1"/>
    <col min="9" max="9" width="19.28515625" customWidth="1"/>
    <col min="10" max="10" width="11.7109375" customWidth="1"/>
    <col min="11" max="11" width="13.85546875" customWidth="1"/>
  </cols>
  <sheetData>
    <row r="1" spans="1:11" x14ac:dyDescent="0.25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2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1:11" x14ac:dyDescent="0.25">
      <c r="A4" s="23" t="s">
        <v>11</v>
      </c>
      <c r="B4" s="23" t="s">
        <v>12</v>
      </c>
      <c r="C4" s="23" t="s">
        <v>13</v>
      </c>
      <c r="D4" s="23" t="s">
        <v>14</v>
      </c>
      <c r="E4" s="23" t="s">
        <v>15</v>
      </c>
      <c r="F4" s="23" t="s">
        <v>16</v>
      </c>
      <c r="G4" s="23" t="s">
        <v>17</v>
      </c>
      <c r="H4" s="23" t="s">
        <v>18</v>
      </c>
      <c r="I4" s="23" t="s">
        <v>19</v>
      </c>
      <c r="J4" s="23" t="s">
        <v>20</v>
      </c>
      <c r="K4" s="23"/>
    </row>
    <row r="5" spans="1:11" x14ac:dyDescent="0.25">
      <c r="A5" s="23"/>
      <c r="B5" s="23"/>
      <c r="C5" s="23"/>
      <c r="D5" s="23"/>
      <c r="E5" s="23"/>
      <c r="F5" s="23"/>
      <c r="G5" s="23"/>
      <c r="H5" s="23"/>
      <c r="I5" s="23"/>
      <c r="J5" s="24" t="s">
        <v>21</v>
      </c>
      <c r="K5" s="24" t="s">
        <v>22</v>
      </c>
    </row>
    <row r="6" spans="1:11" x14ac:dyDescent="0.25">
      <c r="A6" s="2">
        <v>1</v>
      </c>
      <c r="B6" s="2" t="s">
        <v>23</v>
      </c>
      <c r="C6" s="2" t="s">
        <v>33</v>
      </c>
      <c r="D6" s="2">
        <v>50</v>
      </c>
      <c r="E6" s="2" t="s">
        <v>38</v>
      </c>
      <c r="F6" s="18">
        <v>30000</v>
      </c>
      <c r="G6" s="18">
        <f>(F6*D6)</f>
        <v>1500000</v>
      </c>
      <c r="H6" s="19">
        <f>IF(D6&gt;=51,15%,IF(D6&gt;=26,10%,5%))</f>
        <v>0.1</v>
      </c>
      <c r="I6" s="20">
        <f>(G6-G6*H6)</f>
        <v>1350000</v>
      </c>
      <c r="J6" s="2" t="str">
        <f>IF(LEFT(C6,1)="A","LUTFI",IF(LEFT(C6,1)="B","AMIR","NURBAITI"))</f>
        <v>LUTFI</v>
      </c>
      <c r="K6" s="2" t="str">
        <f>IF(RIGHT(C6,1)="1","PEMULA","MENENGAH")</f>
        <v>MENENGAH</v>
      </c>
    </row>
    <row r="7" spans="1:11" x14ac:dyDescent="0.25">
      <c r="A7" s="2">
        <v>2</v>
      </c>
      <c r="B7" s="2" t="s">
        <v>24</v>
      </c>
      <c r="C7" s="2" t="s">
        <v>34</v>
      </c>
      <c r="D7" s="2">
        <v>80</v>
      </c>
      <c r="E7" s="2" t="s">
        <v>39</v>
      </c>
      <c r="F7" s="18">
        <v>35000</v>
      </c>
      <c r="G7" s="18">
        <f t="shared" ref="G7:G15" si="0">(F7*D7)</f>
        <v>2800000</v>
      </c>
      <c r="H7" s="19">
        <f t="shared" ref="H7:H15" si="1">IF(D7&gt;=51,15%,IF(D7&gt;=26,10%,5%))</f>
        <v>0.15</v>
      </c>
      <c r="I7" s="20">
        <f t="shared" ref="I7:I15" si="2">(G7-G7*H7)</f>
        <v>2380000</v>
      </c>
      <c r="J7" s="2" t="str">
        <f t="shared" ref="J7:J15" si="3">IF(LEFT(C7,1)="A","LUTFI",IF(LEFT(C7,1)="B","AMIR","NURBAITI"))</f>
        <v>AMIR</v>
      </c>
      <c r="K7" s="2" t="str">
        <f>IF(RIGHT(C7,1)="1","PEMULA","MENENGAH")</f>
        <v>PEMULA</v>
      </c>
    </row>
    <row r="8" spans="1:11" x14ac:dyDescent="0.25">
      <c r="A8" s="2">
        <v>3</v>
      </c>
      <c r="B8" s="2" t="s">
        <v>25</v>
      </c>
      <c r="C8" s="2" t="s">
        <v>35</v>
      </c>
      <c r="D8" s="2">
        <v>30</v>
      </c>
      <c r="E8" s="2" t="s">
        <v>40</v>
      </c>
      <c r="F8" s="18">
        <v>25000</v>
      </c>
      <c r="G8" s="18">
        <f t="shared" si="0"/>
        <v>750000</v>
      </c>
      <c r="H8" s="19">
        <f t="shared" si="1"/>
        <v>0.1</v>
      </c>
      <c r="I8" s="20">
        <f t="shared" si="2"/>
        <v>675000</v>
      </c>
      <c r="J8" s="2" t="str">
        <f t="shared" si="3"/>
        <v>NURBAITI</v>
      </c>
      <c r="K8" s="2" t="str">
        <f t="shared" ref="K8:K15" si="4">IF(RIGHT(C8,1)="1","PEMULA","MENENGAH")</f>
        <v>MENENGAH</v>
      </c>
    </row>
    <row r="9" spans="1:11" x14ac:dyDescent="0.25">
      <c r="A9" s="2">
        <v>4</v>
      </c>
      <c r="B9" s="2" t="s">
        <v>26</v>
      </c>
      <c r="C9" s="2" t="s">
        <v>36</v>
      </c>
      <c r="D9" s="2">
        <v>40</v>
      </c>
      <c r="E9" s="2" t="s">
        <v>41</v>
      </c>
      <c r="F9" s="18">
        <v>50000</v>
      </c>
      <c r="G9" s="18">
        <f t="shared" si="0"/>
        <v>2000000</v>
      </c>
      <c r="H9" s="19">
        <f t="shared" si="1"/>
        <v>0.1</v>
      </c>
      <c r="I9" s="20">
        <f t="shared" si="2"/>
        <v>1800000</v>
      </c>
      <c r="J9" s="2" t="str">
        <f t="shared" si="3"/>
        <v>NURBAITI</v>
      </c>
      <c r="K9" s="2" t="str">
        <f t="shared" si="4"/>
        <v>PEMULA</v>
      </c>
    </row>
    <row r="10" spans="1:11" x14ac:dyDescent="0.25">
      <c r="A10" s="2">
        <v>5</v>
      </c>
      <c r="B10" s="2" t="s">
        <v>27</v>
      </c>
      <c r="C10" s="2" t="s">
        <v>37</v>
      </c>
      <c r="D10" s="2">
        <v>25</v>
      </c>
      <c r="E10" s="2" t="s">
        <v>42</v>
      </c>
      <c r="F10" s="18">
        <v>40000</v>
      </c>
      <c r="G10" s="18">
        <f t="shared" si="0"/>
        <v>1000000</v>
      </c>
      <c r="H10" s="19">
        <f t="shared" si="1"/>
        <v>0.05</v>
      </c>
      <c r="I10" s="20">
        <f t="shared" si="2"/>
        <v>950000</v>
      </c>
      <c r="J10" s="2" t="str">
        <f t="shared" si="3"/>
        <v>LUTFI</v>
      </c>
      <c r="K10" s="2" t="str">
        <f t="shared" si="4"/>
        <v>PEMULA</v>
      </c>
    </row>
    <row r="11" spans="1:11" x14ac:dyDescent="0.25">
      <c r="A11" s="2">
        <v>6</v>
      </c>
      <c r="B11" s="2" t="s">
        <v>28</v>
      </c>
      <c r="C11" s="2" t="s">
        <v>33</v>
      </c>
      <c r="D11" s="2">
        <v>15</v>
      </c>
      <c r="E11" s="2" t="s">
        <v>43</v>
      </c>
      <c r="F11" s="18">
        <v>60000</v>
      </c>
      <c r="G11" s="18">
        <f t="shared" si="0"/>
        <v>900000</v>
      </c>
      <c r="H11" s="19">
        <f t="shared" si="1"/>
        <v>0.05</v>
      </c>
      <c r="I11" s="20">
        <f t="shared" si="2"/>
        <v>855000</v>
      </c>
      <c r="J11" s="2" t="str">
        <f t="shared" si="3"/>
        <v>LUTFI</v>
      </c>
      <c r="K11" s="2" t="str">
        <f t="shared" si="4"/>
        <v>MENENGAH</v>
      </c>
    </row>
    <row r="12" spans="1:11" x14ac:dyDescent="0.25">
      <c r="A12" s="2">
        <v>7</v>
      </c>
      <c r="B12" s="2" t="s">
        <v>29</v>
      </c>
      <c r="C12" s="2" t="s">
        <v>34</v>
      </c>
      <c r="D12" s="2">
        <v>60</v>
      </c>
      <c r="E12" s="2" t="s">
        <v>44</v>
      </c>
      <c r="F12" s="18">
        <v>23000</v>
      </c>
      <c r="G12" s="18">
        <f t="shared" si="0"/>
        <v>1380000</v>
      </c>
      <c r="H12" s="19">
        <f t="shared" si="1"/>
        <v>0.15</v>
      </c>
      <c r="I12" s="20">
        <f t="shared" si="2"/>
        <v>1173000</v>
      </c>
      <c r="J12" s="2" t="str">
        <f t="shared" si="3"/>
        <v>AMIR</v>
      </c>
      <c r="K12" s="2" t="str">
        <f t="shared" si="4"/>
        <v>PEMULA</v>
      </c>
    </row>
    <row r="13" spans="1:11" x14ac:dyDescent="0.25">
      <c r="A13" s="2">
        <v>8</v>
      </c>
      <c r="B13" s="2" t="s">
        <v>30</v>
      </c>
      <c r="C13" s="2" t="s">
        <v>35</v>
      </c>
      <c r="D13" s="2">
        <v>10</v>
      </c>
      <c r="E13" s="2" t="s">
        <v>45</v>
      </c>
      <c r="F13" s="18">
        <v>54000</v>
      </c>
      <c r="G13" s="18">
        <f t="shared" si="0"/>
        <v>540000</v>
      </c>
      <c r="H13" s="19">
        <f t="shared" si="1"/>
        <v>0.05</v>
      </c>
      <c r="I13" s="20">
        <f t="shared" si="2"/>
        <v>513000</v>
      </c>
      <c r="J13" s="2" t="str">
        <f t="shared" si="3"/>
        <v>NURBAITI</v>
      </c>
      <c r="K13" s="2" t="str">
        <f t="shared" si="4"/>
        <v>MENENGAH</v>
      </c>
    </row>
    <row r="14" spans="1:11" x14ac:dyDescent="0.25">
      <c r="A14" s="2">
        <v>9</v>
      </c>
      <c r="B14" s="2" t="s">
        <v>31</v>
      </c>
      <c r="C14" s="2" t="s">
        <v>33</v>
      </c>
      <c r="D14" s="2">
        <v>50</v>
      </c>
      <c r="E14" s="2" t="s">
        <v>46</v>
      </c>
      <c r="F14" s="18">
        <v>32000</v>
      </c>
      <c r="G14" s="18">
        <f t="shared" si="0"/>
        <v>1600000</v>
      </c>
      <c r="H14" s="19">
        <f t="shared" si="1"/>
        <v>0.1</v>
      </c>
      <c r="I14" s="20">
        <f t="shared" si="2"/>
        <v>1440000</v>
      </c>
      <c r="J14" s="2" t="str">
        <f t="shared" si="3"/>
        <v>LUTFI</v>
      </c>
      <c r="K14" s="2" t="str">
        <f t="shared" si="4"/>
        <v>MENENGAH</v>
      </c>
    </row>
    <row r="15" spans="1:11" x14ac:dyDescent="0.25">
      <c r="A15" s="2">
        <v>10</v>
      </c>
      <c r="B15" s="2" t="s">
        <v>32</v>
      </c>
      <c r="C15" s="2" t="s">
        <v>37</v>
      </c>
      <c r="D15" s="2">
        <v>20</v>
      </c>
      <c r="E15" s="2" t="s">
        <v>47</v>
      </c>
      <c r="F15" s="18">
        <v>48000</v>
      </c>
      <c r="G15" s="18">
        <f t="shared" si="0"/>
        <v>960000</v>
      </c>
      <c r="H15" s="19">
        <f t="shared" si="1"/>
        <v>0.05</v>
      </c>
      <c r="I15" s="20">
        <f t="shared" si="2"/>
        <v>912000</v>
      </c>
      <c r="J15" s="2" t="str">
        <f t="shared" si="3"/>
        <v>LUTFI</v>
      </c>
      <c r="K15" s="2" t="str">
        <f t="shared" si="4"/>
        <v>PEMULA</v>
      </c>
    </row>
  </sheetData>
  <mergeCells count="12">
    <mergeCell ref="A1:K1"/>
    <mergeCell ref="A2:K2"/>
    <mergeCell ref="J4:K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2014-04-30T00:17:19Z</dcterms:created>
  <dcterms:modified xsi:type="dcterms:W3CDTF">2014-04-30T01:19:12Z</dcterms:modified>
</cp:coreProperties>
</file>