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4" i="1"/>
  <c r="J23"/>
  <c r="J22"/>
  <c r="J21"/>
  <c r="J12"/>
  <c r="J13"/>
  <c r="J14"/>
  <c r="J15"/>
  <c r="J16"/>
  <c r="J17"/>
  <c r="J18"/>
  <c r="J19"/>
  <c r="J20"/>
  <c r="J11"/>
  <c r="G12"/>
  <c r="G13"/>
  <c r="G14"/>
  <c r="G15"/>
  <c r="G16"/>
  <c r="G17"/>
  <c r="G18"/>
  <c r="G19"/>
  <c r="G20"/>
  <c r="G11"/>
  <c r="F12"/>
  <c r="F13"/>
  <c r="F14"/>
  <c r="F15"/>
  <c r="F16"/>
  <c r="F17"/>
  <c r="F18"/>
  <c r="F19"/>
  <c r="F20"/>
  <c r="F11"/>
  <c r="E20"/>
  <c r="E12"/>
  <c r="E13"/>
  <c r="E14"/>
  <c r="E15"/>
  <c r="E16"/>
  <c r="E17"/>
  <c r="E18"/>
  <c r="E19"/>
  <c r="E11"/>
  <c r="D12"/>
  <c r="D13"/>
  <c r="D14"/>
  <c r="D15"/>
  <c r="D16"/>
  <c r="D17"/>
  <c r="D18"/>
  <c r="D19"/>
  <c r="D20"/>
  <c r="D11"/>
</calcChain>
</file>

<file path=xl/sharedStrings.xml><?xml version="1.0" encoding="utf-8"?>
<sst xmlns="http://schemas.openxmlformats.org/spreadsheetml/2006/main" count="53" uniqueCount="48">
  <si>
    <t>RUMUS VLOOKUP DAN HLOOKUP</t>
  </si>
  <si>
    <t>VLOOKUP(sel KUNCI, RANGE DATA, baris)</t>
  </si>
  <si>
    <t>HLOOKUP(sel KUNCI, RANGE DATA, baris)</t>
  </si>
  <si>
    <t>Contoh</t>
  </si>
  <si>
    <t>KODE</t>
  </si>
  <si>
    <t>A</t>
  </si>
  <si>
    <t>B</t>
  </si>
  <si>
    <t>C</t>
  </si>
  <si>
    <t>D</t>
  </si>
  <si>
    <t>E</t>
  </si>
  <si>
    <t>F</t>
  </si>
  <si>
    <t>G</t>
  </si>
  <si>
    <t>REKAPITULASI PENDAPATAN DARI PENJUALAN OBAT</t>
  </si>
  <si>
    <t>NO</t>
  </si>
  <si>
    <t>JUMLAH PENJUALAN</t>
  </si>
  <si>
    <t>NAMA SALESMAN</t>
  </si>
  <si>
    <t>NAMA OBAT</t>
  </si>
  <si>
    <t>PRODUKSI</t>
  </si>
  <si>
    <t>HARGA OBAT</t>
  </si>
  <si>
    <t>BONUS</t>
  </si>
  <si>
    <t>GAJI POKOK</t>
  </si>
  <si>
    <t>JUMLAH PENDAPATAN</t>
  </si>
  <si>
    <t>NOMOR OBAT</t>
  </si>
  <si>
    <t>A1878</t>
  </si>
  <si>
    <t>C3350</t>
  </si>
  <si>
    <t>B2650</t>
  </si>
  <si>
    <t>B1546</t>
  </si>
  <si>
    <t>C2453</t>
  </si>
  <si>
    <t>A1453</t>
  </si>
  <si>
    <t>C1454</t>
  </si>
  <si>
    <t>B3999</t>
  </si>
  <si>
    <t>A3457</t>
  </si>
  <si>
    <t>C1233</t>
  </si>
  <si>
    <t>H</t>
  </si>
  <si>
    <t>I</t>
  </si>
  <si>
    <t>J</t>
  </si>
  <si>
    <t>TOTAL JUMLAH PENDAPATAN</t>
  </si>
  <si>
    <t>JUMLAH PENDAPATAN TERBESAR</t>
  </si>
  <si>
    <t>JUMLAH PENDAPATAN TERKECIL</t>
  </si>
  <si>
    <t>RATA-RATA JUMLAH PENDAPATAN</t>
  </si>
  <si>
    <t>Procold</t>
  </si>
  <si>
    <t>Promag</t>
  </si>
  <si>
    <t>Supertin</t>
  </si>
  <si>
    <t>KODE OBAT</t>
  </si>
  <si>
    <t>PRODUK</t>
  </si>
  <si>
    <t>Kalbe Farma</t>
  </si>
  <si>
    <t>Bayer</t>
  </si>
  <si>
    <t>Prafa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</si>
</sst>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6" formatCode="_([$Rp-421]* #,##0.00_);_([$Rp-421]* \(#,##0.00\);_([$Rp-421]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1" xfId="1" applyNumberFormat="1" applyFont="1" applyBorder="1"/>
    <xf numFmtId="166" fontId="0" fillId="0" borderId="2" xfId="1" applyNumberFormat="1" applyFont="1" applyBorder="1"/>
    <xf numFmtId="166" fontId="0" fillId="0" borderId="5" xfId="1" applyNumberFormat="1" applyFont="1" applyBorder="1"/>
    <xf numFmtId="166" fontId="0" fillId="0" borderId="7" xfId="1" applyNumberFormat="1" applyFont="1" applyBorder="1"/>
    <xf numFmtId="166" fontId="0" fillId="0" borderId="1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2" workbookViewId="0">
      <selection activeCell="H26" sqref="H26"/>
    </sheetView>
  </sheetViews>
  <sheetFormatPr defaultRowHeight="15"/>
  <cols>
    <col min="1" max="1" width="7.140625" customWidth="1"/>
    <col min="2" max="2" width="10.85546875" customWidth="1"/>
    <col min="3" max="3" width="11.7109375" customWidth="1"/>
    <col min="4" max="4" width="11.28515625" customWidth="1"/>
    <col min="5" max="5" width="12.7109375" customWidth="1"/>
    <col min="6" max="6" width="13" customWidth="1"/>
    <col min="7" max="7" width="11" customWidth="1"/>
    <col min="8" max="8" width="17.85546875" customWidth="1"/>
    <col min="9" max="9" width="18.85546875" customWidth="1"/>
    <col min="10" max="10" width="17.140625" customWidth="1"/>
  </cols>
  <sheetData>
    <row r="1" spans="1:10" ht="1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6" spans="1:10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</row>
    <row r="8" spans="1:10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ht="30">
      <c r="A10" s="18" t="s">
        <v>13</v>
      </c>
      <c r="B10" s="18" t="s">
        <v>22</v>
      </c>
      <c r="C10" s="18" t="s">
        <v>15</v>
      </c>
      <c r="D10" s="18" t="s">
        <v>16</v>
      </c>
      <c r="E10" s="18" t="s">
        <v>17</v>
      </c>
      <c r="F10" s="18" t="s">
        <v>14</v>
      </c>
      <c r="G10" s="18" t="s">
        <v>18</v>
      </c>
      <c r="H10" s="18" t="s">
        <v>19</v>
      </c>
      <c r="I10" s="18" t="s">
        <v>20</v>
      </c>
      <c r="J10" s="18" t="s">
        <v>21</v>
      </c>
    </row>
    <row r="11" spans="1:10">
      <c r="A11" s="4">
        <v>1</v>
      </c>
      <c r="B11" s="4" t="s">
        <v>23</v>
      </c>
      <c r="C11" s="4" t="s">
        <v>5</v>
      </c>
      <c r="D11" s="4" t="str">
        <f>VLOOKUP(VALUE(MID(B11,2,1)),$A$27:$C$29,2)</f>
        <v>Procold</v>
      </c>
      <c r="E11" s="4" t="str">
        <f>HLOOKUP(LEFT(B11,1),$F$26:$H$27,2)</f>
        <v>Kalbe Farma</v>
      </c>
      <c r="F11" s="4" t="str">
        <f>RIGHT(B11,3)</f>
        <v>878</v>
      </c>
      <c r="G11" s="13">
        <f>VLOOKUP(VALUE(MID(B11,2,1)),$A$27:$C$29,3)</f>
        <v>450</v>
      </c>
      <c r="H11" s="4"/>
      <c r="I11" s="4"/>
      <c r="J11" s="13">
        <f>G11*F11</f>
        <v>395100</v>
      </c>
    </row>
    <row r="12" spans="1:10">
      <c r="A12" s="4">
        <v>2</v>
      </c>
      <c r="B12" s="4" t="s">
        <v>24</v>
      </c>
      <c r="C12" s="4" t="s">
        <v>6</v>
      </c>
      <c r="D12" s="4" t="str">
        <f t="shared" ref="D12:D20" si="0">VLOOKUP(VALUE(MID(B12,2,1)),$A$27:$C$29,2)</f>
        <v>Supertin</v>
      </c>
      <c r="E12" s="4" t="str">
        <f t="shared" ref="E12:E19" si="1">HLOOKUP(LEFT(B12,1),$F$26:$H$27,2)</f>
        <v>Prafa</v>
      </c>
      <c r="F12" s="4" t="str">
        <f t="shared" ref="F12:F20" si="2">RIGHT(B12,3)</f>
        <v>350</v>
      </c>
      <c r="G12" s="13">
        <f t="shared" ref="G12:G20" si="3">VLOOKUP(VALUE(MID(B12,2,1)),$A$27:$C$29,3)</f>
        <v>400</v>
      </c>
      <c r="H12" s="4"/>
      <c r="I12" s="4"/>
      <c r="J12" s="13">
        <f t="shared" ref="J12:J20" si="4">G12*F12</f>
        <v>140000</v>
      </c>
    </row>
    <row r="13" spans="1:10">
      <c r="A13" s="4">
        <v>3</v>
      </c>
      <c r="B13" s="4" t="s">
        <v>25</v>
      </c>
      <c r="C13" s="4" t="s">
        <v>7</v>
      </c>
      <c r="D13" s="4" t="str">
        <f t="shared" si="0"/>
        <v>Promag</v>
      </c>
      <c r="E13" s="4" t="str">
        <f t="shared" si="1"/>
        <v>Bayer</v>
      </c>
      <c r="F13" s="4" t="str">
        <f t="shared" si="2"/>
        <v>650</v>
      </c>
      <c r="G13" s="13">
        <f t="shared" si="3"/>
        <v>500</v>
      </c>
      <c r="H13" s="4"/>
      <c r="I13" s="4"/>
      <c r="J13" s="13">
        <f t="shared" si="4"/>
        <v>325000</v>
      </c>
    </row>
    <row r="14" spans="1:10">
      <c r="A14" s="4">
        <v>4</v>
      </c>
      <c r="B14" s="4" t="s">
        <v>26</v>
      </c>
      <c r="C14" s="4" t="s">
        <v>8</v>
      </c>
      <c r="D14" s="4" t="str">
        <f t="shared" si="0"/>
        <v>Procold</v>
      </c>
      <c r="E14" s="4" t="str">
        <f t="shared" si="1"/>
        <v>Bayer</v>
      </c>
      <c r="F14" s="4" t="str">
        <f t="shared" si="2"/>
        <v>546</v>
      </c>
      <c r="G14" s="13">
        <f t="shared" si="3"/>
        <v>450</v>
      </c>
      <c r="H14" s="4"/>
      <c r="I14" s="4"/>
      <c r="J14" s="13">
        <f t="shared" si="4"/>
        <v>245700</v>
      </c>
    </row>
    <row r="15" spans="1:10">
      <c r="A15" s="4">
        <v>5</v>
      </c>
      <c r="B15" s="4" t="s">
        <v>27</v>
      </c>
      <c r="C15" s="4" t="s">
        <v>9</v>
      </c>
      <c r="D15" s="4" t="str">
        <f t="shared" si="0"/>
        <v>Promag</v>
      </c>
      <c r="E15" s="4" t="str">
        <f t="shared" si="1"/>
        <v>Prafa</v>
      </c>
      <c r="F15" s="4" t="str">
        <f t="shared" si="2"/>
        <v>453</v>
      </c>
      <c r="G15" s="13">
        <f t="shared" si="3"/>
        <v>500</v>
      </c>
      <c r="H15" s="4"/>
      <c r="I15" s="4"/>
      <c r="J15" s="13">
        <f t="shared" si="4"/>
        <v>226500</v>
      </c>
    </row>
    <row r="16" spans="1:10">
      <c r="A16" s="4">
        <v>6</v>
      </c>
      <c r="B16" s="4" t="s">
        <v>28</v>
      </c>
      <c r="C16" s="4" t="s">
        <v>10</v>
      </c>
      <c r="D16" s="4" t="str">
        <f t="shared" si="0"/>
        <v>Procold</v>
      </c>
      <c r="E16" s="4" t="str">
        <f t="shared" si="1"/>
        <v>Kalbe Farma</v>
      </c>
      <c r="F16" s="4" t="str">
        <f t="shared" si="2"/>
        <v>453</v>
      </c>
      <c r="G16" s="13">
        <f t="shared" si="3"/>
        <v>450</v>
      </c>
      <c r="H16" s="4"/>
      <c r="I16" s="4"/>
      <c r="J16" s="13">
        <f t="shared" si="4"/>
        <v>203850</v>
      </c>
    </row>
    <row r="17" spans="1:10">
      <c r="A17" s="4">
        <v>7</v>
      </c>
      <c r="B17" s="4" t="s">
        <v>29</v>
      </c>
      <c r="C17" s="4" t="s">
        <v>11</v>
      </c>
      <c r="D17" s="4" t="str">
        <f t="shared" si="0"/>
        <v>Procold</v>
      </c>
      <c r="E17" s="4" t="str">
        <f t="shared" si="1"/>
        <v>Prafa</v>
      </c>
      <c r="F17" s="4" t="str">
        <f t="shared" si="2"/>
        <v>454</v>
      </c>
      <c r="G17" s="13">
        <f t="shared" si="3"/>
        <v>450</v>
      </c>
      <c r="H17" s="4"/>
      <c r="I17" s="4"/>
      <c r="J17" s="13">
        <f t="shared" si="4"/>
        <v>204300</v>
      </c>
    </row>
    <row r="18" spans="1:10">
      <c r="A18" s="4">
        <v>8</v>
      </c>
      <c r="B18" s="4" t="s">
        <v>30</v>
      </c>
      <c r="C18" s="4" t="s">
        <v>33</v>
      </c>
      <c r="D18" s="4" t="str">
        <f t="shared" si="0"/>
        <v>Supertin</v>
      </c>
      <c r="E18" s="4" t="str">
        <f t="shared" si="1"/>
        <v>Bayer</v>
      </c>
      <c r="F18" s="4" t="str">
        <f t="shared" si="2"/>
        <v>999</v>
      </c>
      <c r="G18" s="13">
        <f t="shared" si="3"/>
        <v>400</v>
      </c>
      <c r="H18" s="4"/>
      <c r="I18" s="4"/>
      <c r="J18" s="13">
        <f t="shared" si="4"/>
        <v>399600</v>
      </c>
    </row>
    <row r="19" spans="1:10">
      <c r="A19" s="4">
        <v>9</v>
      </c>
      <c r="B19" s="4" t="s">
        <v>31</v>
      </c>
      <c r="C19" s="4" t="s">
        <v>34</v>
      </c>
      <c r="D19" s="4" t="str">
        <f t="shared" si="0"/>
        <v>Supertin</v>
      </c>
      <c r="E19" s="4" t="str">
        <f t="shared" si="1"/>
        <v>Kalbe Farma</v>
      </c>
      <c r="F19" s="4" t="str">
        <f t="shared" si="2"/>
        <v>457</v>
      </c>
      <c r="G19" s="13">
        <f t="shared" si="3"/>
        <v>400</v>
      </c>
      <c r="H19" s="4"/>
      <c r="I19" s="4"/>
      <c r="J19" s="13">
        <f t="shared" si="4"/>
        <v>182800</v>
      </c>
    </row>
    <row r="20" spans="1:10" ht="15.75" thickBot="1">
      <c r="A20" s="6">
        <v>10</v>
      </c>
      <c r="B20" s="6" t="s">
        <v>32</v>
      </c>
      <c r="C20" s="6" t="s">
        <v>35</v>
      </c>
      <c r="D20" s="6" t="str">
        <f t="shared" si="0"/>
        <v>Procold</v>
      </c>
      <c r="E20" s="6" t="str">
        <f>HLOOKUP(LEFT(B20,1),$F$26:$H$27,2)</f>
        <v>Prafa</v>
      </c>
      <c r="F20" s="6" t="str">
        <f t="shared" si="2"/>
        <v>233</v>
      </c>
      <c r="G20" s="14">
        <f t="shared" si="3"/>
        <v>450</v>
      </c>
      <c r="H20" s="6"/>
      <c r="I20" s="6"/>
      <c r="J20" s="14">
        <f t="shared" si="4"/>
        <v>104850</v>
      </c>
    </row>
    <row r="21" spans="1:10">
      <c r="A21" s="7" t="s">
        <v>36</v>
      </c>
      <c r="B21" s="8"/>
      <c r="C21" s="8"/>
      <c r="D21" s="8"/>
      <c r="E21" s="8"/>
      <c r="F21" s="8"/>
      <c r="G21" s="8"/>
      <c r="H21" s="8"/>
      <c r="I21" s="8"/>
      <c r="J21" s="15">
        <f>SUM(J11:J20)</f>
        <v>2427700</v>
      </c>
    </row>
    <row r="22" spans="1:10">
      <c r="A22" s="9" t="s">
        <v>37</v>
      </c>
      <c r="B22" s="5"/>
      <c r="C22" s="5"/>
      <c r="D22" s="5"/>
      <c r="E22" s="5"/>
      <c r="F22" s="5"/>
      <c r="G22" s="5"/>
      <c r="H22" s="5"/>
      <c r="I22" s="5"/>
      <c r="J22" s="16">
        <f>MAX(J11:J20)</f>
        <v>399600</v>
      </c>
    </row>
    <row r="23" spans="1:10">
      <c r="A23" s="9" t="s">
        <v>38</v>
      </c>
      <c r="B23" s="5"/>
      <c r="C23" s="5"/>
      <c r="D23" s="5"/>
      <c r="E23" s="5"/>
      <c r="F23" s="5"/>
      <c r="G23" s="5"/>
      <c r="H23" s="5"/>
      <c r="I23" s="5"/>
      <c r="J23" s="16">
        <f>MIN(J11:J20)</f>
        <v>104850</v>
      </c>
    </row>
    <row r="24" spans="1:10" ht="15.75" thickBot="1">
      <c r="A24" s="10" t="s">
        <v>39</v>
      </c>
      <c r="B24" s="11"/>
      <c r="C24" s="11"/>
      <c r="D24" s="11"/>
      <c r="E24" s="11"/>
      <c r="F24" s="11"/>
      <c r="G24" s="11"/>
      <c r="H24" s="11"/>
      <c r="I24" s="11"/>
      <c r="J24" s="17">
        <f>AVERAGE(J11,J11:J20)</f>
        <v>256618.18181818182</v>
      </c>
    </row>
    <row r="26" spans="1:10" ht="30">
      <c r="A26" s="19" t="s">
        <v>43</v>
      </c>
      <c r="B26" s="19" t="s">
        <v>16</v>
      </c>
      <c r="C26" s="19" t="s">
        <v>18</v>
      </c>
      <c r="E26" s="19" t="s">
        <v>4</v>
      </c>
      <c r="F26" s="19" t="s">
        <v>5</v>
      </c>
      <c r="G26" s="19" t="s">
        <v>6</v>
      </c>
      <c r="H26" s="19" t="s">
        <v>7</v>
      </c>
    </row>
    <row r="27" spans="1:10">
      <c r="A27" s="3">
        <v>1</v>
      </c>
      <c r="B27" s="3" t="s">
        <v>40</v>
      </c>
      <c r="C27" s="3">
        <v>450</v>
      </c>
      <c r="E27" s="20" t="s">
        <v>44</v>
      </c>
      <c r="F27" s="20" t="s">
        <v>45</v>
      </c>
      <c r="G27" s="20" t="s">
        <v>46</v>
      </c>
      <c r="H27" s="20" t="s">
        <v>47</v>
      </c>
    </row>
    <row r="28" spans="1:10">
      <c r="A28" s="3">
        <v>2</v>
      </c>
      <c r="B28" s="3" t="s">
        <v>41</v>
      </c>
      <c r="C28" s="3">
        <v>500</v>
      </c>
    </row>
    <row r="29" spans="1:10">
      <c r="A29" s="3">
        <v>3</v>
      </c>
      <c r="B29" s="3" t="s">
        <v>42</v>
      </c>
      <c r="C29" s="3">
        <v>400</v>
      </c>
    </row>
  </sheetData>
  <mergeCells count="9">
    <mergeCell ref="A3:J3"/>
    <mergeCell ref="A4:J4"/>
    <mergeCell ref="A6:J6"/>
    <mergeCell ref="A21:I21"/>
    <mergeCell ref="A22:I22"/>
    <mergeCell ref="A23:I23"/>
    <mergeCell ref="A24:I24"/>
    <mergeCell ref="A8:J8"/>
    <mergeCell ref="A1:J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</cp:lastModifiedBy>
  <dcterms:created xsi:type="dcterms:W3CDTF">2014-05-13T23:53:24Z</dcterms:created>
  <dcterms:modified xsi:type="dcterms:W3CDTF">2014-05-14T12:03:30Z</dcterms:modified>
</cp:coreProperties>
</file>